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ČSVP\VV\Soutěže 2023-24\"/>
    </mc:Choice>
  </mc:AlternateContent>
  <xr:revisionPtr revIDLastSave="0" documentId="13_ncr:1_{39A23BD6-8130-4425-871A-0F93E1B87EB6}" xr6:coauthVersionLast="47" xr6:coauthVersionMax="47" xr10:uidLastSave="{00000000-0000-0000-0000-000000000000}"/>
  <bookViews>
    <workbookView xWindow="1188" yWindow="-108" windowWidth="21960" windowHeight="13176" xr2:uid="{4AA3755E-4CAD-42B3-BF85-590AFB1413AB}"/>
  </bookViews>
  <sheets>
    <sheet name="Termínovka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D52" i="1" s="1"/>
  <c r="B53" i="1" s="1"/>
  <c r="D53" i="1" s="1"/>
  <c r="B54" i="1" s="1"/>
  <c r="D54" i="1" s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</calcChain>
</file>

<file path=xl/sharedStrings.xml><?xml version="1.0" encoding="utf-8"?>
<sst xmlns="http://schemas.openxmlformats.org/spreadsheetml/2006/main" count="198" uniqueCount="100">
  <si>
    <t>Datum</t>
  </si>
  <si>
    <t>REPREZENTACE</t>
  </si>
  <si>
    <t>MUŽI 1. a 2. liga</t>
  </si>
  <si>
    <t>ŽENY</t>
  </si>
  <si>
    <t>DOROSTENKY</t>
  </si>
  <si>
    <t>ST. DOROST</t>
  </si>
  <si>
    <t>ML. DOROSTENKY</t>
  </si>
  <si>
    <t>ML. DOROST</t>
  </si>
  <si>
    <t>ST. ŽÁKYNĚ</t>
  </si>
  <si>
    <t>ST. ŽÁCI</t>
  </si>
  <si>
    <t>ML. ŽÁKYNĚ</t>
  </si>
  <si>
    <t>ML. ŽÁCI</t>
  </si>
  <si>
    <t>PŘÍPRAVKA</t>
  </si>
  <si>
    <t>JINÉ</t>
  </si>
  <si>
    <t>MUŽI</t>
  </si>
  <si>
    <t>ČERVENEC</t>
  </si>
  <si>
    <t>-</t>
  </si>
  <si>
    <t>ME WU15 24.6-30.6., Záhřeb (CRO)</t>
  </si>
  <si>
    <t>ME U15, 8.-16.7., Podgorica (MNE)</t>
  </si>
  <si>
    <t>SRPEN</t>
  </si>
  <si>
    <t>ANOC World Beach Games - 04.-10.08. Bali</t>
  </si>
  <si>
    <t>družstvo v závorce pauzíruje</t>
  </si>
  <si>
    <t>MČR BWP</t>
  </si>
  <si>
    <t>ZÁŘÍ</t>
  </si>
  <si>
    <t>Memoriál J. Fuky - TAB</t>
  </si>
  <si>
    <t>Soustředění 6.-10.09.</t>
  </si>
  <si>
    <t>ŠKOLENÍ/SEMINÁŘ ROZHODČÍCH</t>
  </si>
  <si>
    <t>MT U13 Lipsko</t>
  </si>
  <si>
    <t>SLP (PLZ)</t>
  </si>
  <si>
    <t>ŠKOLENÍ/SEMINÁŘ ROZHODČÍCH 2</t>
  </si>
  <si>
    <t>Pohár 1 - DEC</t>
  </si>
  <si>
    <t>ŘÍJEN</t>
  </si>
  <si>
    <t>DEC</t>
  </si>
  <si>
    <t>HRK, STP</t>
  </si>
  <si>
    <t>Pohár 1  - OLO, TAB</t>
  </si>
  <si>
    <t>WP SERIES TOURS</t>
  </si>
  <si>
    <t>HRK</t>
  </si>
  <si>
    <t>Pohár 2</t>
  </si>
  <si>
    <t>Challenger Cup</t>
  </si>
  <si>
    <t>Soustředění</t>
  </si>
  <si>
    <t>Challenger Cup women 20.-22.10.</t>
  </si>
  <si>
    <t>TAB</t>
  </si>
  <si>
    <t>EU Nations U17 - 26.-29.10.</t>
  </si>
  <si>
    <t>Soustředění 25.-29.10.</t>
  </si>
  <si>
    <t>Podzimní prázdniny 26.-27.10.</t>
  </si>
  <si>
    <t>LISTOPAD</t>
  </si>
  <si>
    <t>EU Nations WU17 - 02.-05.11.</t>
  </si>
  <si>
    <t>Challenger Cup women 1 final</t>
  </si>
  <si>
    <t>STP (STR)</t>
  </si>
  <si>
    <t>Pohár - finále - UST</t>
  </si>
  <si>
    <t>POHÁR ČSVP</t>
  </si>
  <si>
    <t>HRK, STR</t>
  </si>
  <si>
    <t>Soustředění 15.-19.11.</t>
  </si>
  <si>
    <t>Memoriál J. Neumanna - SLP</t>
  </si>
  <si>
    <t>Challenger Cup women 2 final</t>
  </si>
  <si>
    <t>STR</t>
  </si>
  <si>
    <t>PROSINEC</t>
  </si>
  <si>
    <t>EU Nations women's - 01.-03.12.</t>
  </si>
  <si>
    <t>BRN, SLP, STP</t>
  </si>
  <si>
    <t>EU Nations men's - 08.-10.12.</t>
  </si>
  <si>
    <t>Soustředění 6.-10.12.</t>
  </si>
  <si>
    <t>InterCup 15.-17.12.</t>
  </si>
  <si>
    <t>BRN, OLO, PRE</t>
  </si>
  <si>
    <t>PLZ, STR</t>
  </si>
  <si>
    <t>Pohár 2 - UST</t>
  </si>
  <si>
    <t>VÁNOCE</t>
  </si>
  <si>
    <t>VÁNOCE 23.12.2023 - 02.01.2024</t>
  </si>
  <si>
    <t>LEDEN</t>
  </si>
  <si>
    <t>EUROPEAN WATER POLO CHAMPIONSHIPS, MEN 3.-16.1. Netanya in Israel</t>
  </si>
  <si>
    <t>EUROPEAN WATER POLO CHAMPIONSHIPS, WOMEN 3.-16.1. Netanya (Wingate Institute), in Israel</t>
  </si>
  <si>
    <t>ŠKOLENÍ TRENÉRŮ</t>
  </si>
  <si>
    <t>PLZ (STP)</t>
  </si>
  <si>
    <t>STP</t>
  </si>
  <si>
    <t>PLZ, STP</t>
  </si>
  <si>
    <t>ÚNOR</t>
  </si>
  <si>
    <t>OLO, PRE, SLP, STP</t>
  </si>
  <si>
    <t xml:space="preserve">PRAHA 1-5, BRNO, </t>
  </si>
  <si>
    <t>PRAHA 6-10, DĚČÍN, PŘEROV</t>
  </si>
  <si>
    <t>OLO, PRE, STR</t>
  </si>
  <si>
    <t>PRAHA VÝCHOD/ZÁPAD, PLZEŇ, HRADEC KRÁLOVÉ</t>
  </si>
  <si>
    <t>ŠKOLENÍ/SEMINÁŘ ROZHODČÍ</t>
  </si>
  <si>
    <t>BŘEZEN</t>
  </si>
  <si>
    <t>SLP, STP, STR</t>
  </si>
  <si>
    <t>TÁBOR, STRAKONICE, OLOMOUC, OPAVA</t>
  </si>
  <si>
    <t>BRN (DEC)</t>
  </si>
  <si>
    <t>VELIKONOČNÍ PRÁZDNINY 28.03. - 01.04.2024</t>
  </si>
  <si>
    <t>DUBEN</t>
  </si>
  <si>
    <t>PLZ</t>
  </si>
  <si>
    <t>SEM</t>
  </si>
  <si>
    <t>STR (BRN)</t>
  </si>
  <si>
    <t>KVĚTEN</t>
  </si>
  <si>
    <t>FIN</t>
  </si>
  <si>
    <t>ČERVEN</t>
  </si>
  <si>
    <t>DEC (SLP)</t>
  </si>
  <si>
    <t>MT LABE CUP</t>
  </si>
  <si>
    <t>Poznámka</t>
  </si>
  <si>
    <t>Pohár 1 - PLZ</t>
  </si>
  <si>
    <t>Danaube League BECEJ</t>
  </si>
  <si>
    <t>Danaube League SZENTES</t>
  </si>
  <si>
    <t>Danaube League ROU???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</si>
</sst>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17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0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11" fillId="20" borderId="22" xfId="0" applyFont="1" applyFill="1" applyBorder="1" applyAlignment="1">
      <alignment horizontal="center" vertical="center" wrapText="1"/>
    </xf>
    <xf numFmtId="0" fontId="8" fillId="21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17" borderId="1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23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15" borderId="22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17" borderId="1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3" borderId="20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4" fillId="23" borderId="1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17" fillId="23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8" fillId="22" borderId="7" xfId="0" applyFont="1" applyFill="1" applyBorder="1" applyAlignment="1">
      <alignment horizontal="center" vertical="center" wrapText="1"/>
    </xf>
    <xf numFmtId="0" fontId="18" fillId="22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8" fillId="22" borderId="14" xfId="0" applyFont="1" applyFill="1" applyBorder="1" applyAlignment="1">
      <alignment horizontal="center" vertical="center" wrapText="1"/>
    </xf>
    <xf numFmtId="0" fontId="8" fillId="22" borderId="22" xfId="0" applyFont="1" applyFill="1" applyBorder="1" applyAlignment="1">
      <alignment horizontal="center" vertical="center" wrapText="1"/>
    </xf>
    <xf numFmtId="0" fontId="18" fillId="22" borderId="14" xfId="0" applyFont="1" applyFill="1" applyBorder="1" applyAlignment="1">
      <alignment horizontal="center" vertical="center" wrapText="1"/>
    </xf>
    <xf numFmtId="0" fontId="18" fillId="22" borderId="29" xfId="0" applyFont="1" applyFill="1" applyBorder="1" applyAlignment="1">
      <alignment horizontal="center" vertical="center" wrapText="1"/>
    </xf>
    <xf numFmtId="0" fontId="8" fillId="21" borderId="17" xfId="0" applyFont="1" applyFill="1" applyBorder="1" applyAlignment="1">
      <alignment horizontal="center" vertical="center" wrapText="1"/>
    </xf>
    <xf numFmtId="0" fontId="8" fillId="21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22" borderId="22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22" borderId="21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23" borderId="21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15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24" borderId="11" xfId="0" applyFont="1" applyFill="1" applyBorder="1" applyAlignment="1">
      <alignment vertical="center" wrapText="1"/>
    </xf>
    <xf numFmtId="0" fontId="8" fillId="21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23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3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6" fillId="19" borderId="2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23" borderId="11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19" fillId="15" borderId="20" xfId="0" applyFont="1" applyFill="1" applyBorder="1" applyAlignment="1">
      <alignment horizontal="center" vertical="center" wrapText="1"/>
    </xf>
    <xf numFmtId="0" fontId="4" fillId="19" borderId="21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vertical="center" wrapText="1"/>
    </xf>
    <xf numFmtId="0" fontId="9" fillId="13" borderId="2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12" fillId="15" borderId="13" xfId="0" applyFont="1" applyFill="1" applyBorder="1" applyAlignment="1">
      <alignment horizontal="center" vertical="center" wrapText="1"/>
    </xf>
    <xf numFmtId="0" fontId="12" fillId="15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18" borderId="19" xfId="0" applyFont="1" applyFill="1" applyBorder="1" applyAlignment="1">
      <alignment horizontal="center" vertical="center" wrapText="1"/>
    </xf>
    <xf numFmtId="0" fontId="6" fillId="18" borderId="23" xfId="0" applyFont="1" applyFill="1" applyBorder="1" applyAlignment="1">
      <alignment horizontal="center" vertical="center" wrapText="1"/>
    </xf>
    <xf numFmtId="0" fontId="13" fillId="22" borderId="25" xfId="0" applyFont="1" applyFill="1" applyBorder="1" applyAlignment="1">
      <alignment horizontal="center" vertical="center" wrapText="1"/>
    </xf>
    <xf numFmtId="0" fontId="13" fillId="22" borderId="24" xfId="0" applyFont="1" applyFill="1" applyBorder="1" applyAlignment="1">
      <alignment horizontal="center" vertical="center" wrapText="1"/>
    </xf>
    <xf numFmtId="0" fontId="13" fillId="22" borderId="26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3" fillId="22" borderId="0" xfId="0" applyFont="1" applyFill="1" applyAlignment="1">
      <alignment horizontal="center" vertical="center" wrapText="1"/>
    </xf>
    <xf numFmtId="0" fontId="13" fillId="22" borderId="27" xfId="0" applyFont="1" applyFill="1" applyBorder="1" applyAlignment="1">
      <alignment horizontal="center" vertical="center" wrapText="1"/>
    </xf>
    <xf numFmtId="0" fontId="13" fillId="22" borderId="28" xfId="0" applyFont="1" applyFill="1" applyBorder="1" applyAlignment="1">
      <alignment horizontal="center" vertical="center" wrapText="1"/>
    </xf>
    <xf numFmtId="0" fontId="13" fillId="22" borderId="8" xfId="0" applyFont="1" applyFill="1" applyBorder="1" applyAlignment="1">
      <alignment horizontal="center" vertical="center" wrapText="1"/>
    </xf>
    <xf numFmtId="0" fontId="13" fillId="22" borderId="9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8" fillId="22" borderId="31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center" vertical="center" wrapText="1"/>
    </xf>
    <xf numFmtId="0" fontId="8" fillId="22" borderId="13" xfId="0" applyFont="1" applyFill="1" applyBorder="1" applyAlignment="1">
      <alignment horizontal="center" vertical="center" wrapText="1"/>
    </xf>
    <xf numFmtId="0" fontId="8" fillId="22" borderId="14" xfId="0" applyFont="1" applyFill="1" applyBorder="1" applyAlignment="1">
      <alignment horizontal="center" vertical="center" wrapText="1"/>
    </xf>
    <xf numFmtId="0" fontId="8" fillId="22" borderId="18" xfId="0" applyFont="1" applyFill="1" applyBorder="1" applyAlignment="1">
      <alignment horizontal="center" vertical="center" wrapText="1"/>
    </xf>
    <xf numFmtId="0" fontId="8" fillId="22" borderId="28" xfId="0" applyFont="1" applyFill="1" applyBorder="1" applyAlignment="1">
      <alignment horizontal="center" vertical="center" wrapText="1"/>
    </xf>
    <xf numFmtId="0" fontId="8" fillId="22" borderId="27" xfId="0" applyFont="1" applyFill="1" applyBorder="1" applyAlignment="1">
      <alignment horizontal="center" vertical="center" wrapText="1"/>
    </xf>
    <xf numFmtId="0" fontId="8" fillId="22" borderId="8" xfId="0" applyFont="1" applyFill="1" applyBorder="1" applyAlignment="1">
      <alignment horizontal="center" vertical="center" wrapText="1"/>
    </xf>
    <xf numFmtId="0" fontId="8" fillId="22" borderId="9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9" fillId="24" borderId="35" xfId="0" applyFont="1" applyFill="1" applyBorder="1" applyAlignment="1">
      <alignment horizontal="center" vertical="center" wrapText="1"/>
    </xf>
    <xf numFmtId="0" fontId="9" fillId="24" borderId="3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4249-04A3-4D09-9EAF-48143E70BD8F}">
  <sheetPr>
    <tabColor rgb="FFC00000"/>
    <pageSetUpPr fitToPage="1"/>
  </sheetPr>
  <dimension ref="A1:U67"/>
  <sheetViews>
    <sheetView tabSelected="1" zoomScale="57" zoomScaleNormal="60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N27" sqref="N27"/>
    </sheetView>
  </sheetViews>
  <sheetFormatPr defaultColWidth="9.109375" defaultRowHeight="30" customHeight="1" x14ac:dyDescent="0.3"/>
  <cols>
    <col min="1" max="1" width="7.6640625" style="183" customWidth="1"/>
    <col min="2" max="2" width="4.6640625" style="184" customWidth="1"/>
    <col min="3" max="3" width="4.6640625" style="12" customWidth="1"/>
    <col min="4" max="4" width="4.6640625" style="184" customWidth="1"/>
    <col min="5" max="5" width="20.77734375" style="186" customWidth="1"/>
    <col min="6" max="6" width="12.77734375" style="186" customWidth="1"/>
    <col min="7" max="9" width="20.77734375" style="84" customWidth="1"/>
    <col min="10" max="13" width="20.6640625" style="12" customWidth="1"/>
    <col min="14" max="14" width="12.88671875" style="12" customWidth="1"/>
    <col min="15" max="15" width="20.6640625" style="12" customWidth="1"/>
    <col min="16" max="16" width="12.88671875" style="12" customWidth="1"/>
    <col min="17" max="17" width="20.6640625" style="12" customWidth="1"/>
    <col min="18" max="18" width="13.21875" style="12" customWidth="1"/>
    <col min="19" max="19" width="20.6640625" style="12" customWidth="1"/>
    <col min="20" max="20" width="15.6640625" style="12" customWidth="1"/>
    <col min="21" max="21" width="25.77734375" style="12" customWidth="1"/>
    <col min="22" max="26" width="12.6640625" style="12" customWidth="1"/>
    <col min="27" max="16384" width="9.109375" style="12"/>
  </cols>
  <sheetData>
    <row r="1" spans="1:21" ht="30" customHeight="1" thickBot="1" x14ac:dyDescent="0.35">
      <c r="A1" s="191" t="s">
        <v>0</v>
      </c>
      <c r="B1" s="192"/>
      <c r="C1" s="192"/>
      <c r="D1" s="192"/>
      <c r="E1" s="193" t="s">
        <v>1</v>
      </c>
      <c r="F1" s="194"/>
      <c r="G1" s="194"/>
      <c r="H1" s="194"/>
      <c r="I1" s="195"/>
      <c r="J1" s="1" t="s">
        <v>2</v>
      </c>
      <c r="K1" s="2" t="s">
        <v>3</v>
      </c>
      <c r="L1" s="3" t="s">
        <v>4</v>
      </c>
      <c r="M1" s="4" t="s">
        <v>5</v>
      </c>
      <c r="N1" s="5" t="s">
        <v>6</v>
      </c>
      <c r="O1" s="6" t="s">
        <v>7</v>
      </c>
      <c r="P1" s="3" t="s">
        <v>8</v>
      </c>
      <c r="Q1" s="7" t="s">
        <v>9</v>
      </c>
      <c r="R1" s="8" t="s">
        <v>10</v>
      </c>
      <c r="S1" s="9" t="s">
        <v>11</v>
      </c>
      <c r="T1" s="10" t="s">
        <v>12</v>
      </c>
      <c r="U1" s="11" t="s">
        <v>13</v>
      </c>
    </row>
    <row r="2" spans="1:21" ht="30" customHeight="1" thickBot="1" x14ac:dyDescent="0.35">
      <c r="A2" s="13"/>
      <c r="B2" s="14"/>
      <c r="C2" s="15"/>
      <c r="D2" s="16"/>
      <c r="E2" s="196" t="s">
        <v>14</v>
      </c>
      <c r="F2" s="197"/>
      <c r="G2" s="198"/>
      <c r="H2" s="196" t="s">
        <v>3</v>
      </c>
      <c r="I2" s="198"/>
      <c r="J2" s="17"/>
      <c r="K2" s="2"/>
      <c r="L2" s="3">
        <v>2004</v>
      </c>
      <c r="M2" s="4">
        <v>2005</v>
      </c>
      <c r="N2" s="5">
        <v>2007</v>
      </c>
      <c r="O2" s="6">
        <v>2007</v>
      </c>
      <c r="P2" s="3">
        <v>2009</v>
      </c>
      <c r="Q2" s="7">
        <v>2009</v>
      </c>
      <c r="R2" s="8">
        <v>2011</v>
      </c>
      <c r="S2" s="9">
        <v>2011</v>
      </c>
      <c r="T2" s="10">
        <v>2012</v>
      </c>
      <c r="U2" s="18"/>
    </row>
    <row r="3" spans="1:21" ht="30" customHeight="1" x14ac:dyDescent="0.3">
      <c r="A3" s="199" t="s">
        <v>15</v>
      </c>
      <c r="B3" s="19">
        <v>1</v>
      </c>
      <c r="C3" s="20" t="s">
        <v>16</v>
      </c>
      <c r="D3" s="19">
        <f t="shared" ref="D3:D29" si="0">1+B3</f>
        <v>2</v>
      </c>
      <c r="E3" s="21"/>
      <c r="F3" s="21"/>
      <c r="G3" s="21"/>
      <c r="H3" s="22"/>
      <c r="I3" s="23" t="s">
        <v>17</v>
      </c>
      <c r="J3" s="24"/>
      <c r="K3" s="25"/>
      <c r="L3" s="25"/>
      <c r="M3" s="25"/>
      <c r="N3" s="25"/>
      <c r="O3" s="25"/>
      <c r="P3" s="25"/>
      <c r="Q3" s="25"/>
      <c r="R3" s="25"/>
      <c r="S3" s="25"/>
      <c r="T3" s="26"/>
      <c r="U3" s="27"/>
    </row>
    <row r="4" spans="1:21" ht="30" customHeight="1" x14ac:dyDescent="0.3">
      <c r="A4" s="200"/>
      <c r="B4" s="28">
        <f>6+D3</f>
        <v>8</v>
      </c>
      <c r="C4" s="29" t="s">
        <v>16</v>
      </c>
      <c r="D4" s="28">
        <f t="shared" si="0"/>
        <v>9</v>
      </c>
      <c r="E4" s="30"/>
      <c r="F4" s="31"/>
      <c r="G4" s="202" t="s">
        <v>18</v>
      </c>
      <c r="H4" s="32"/>
      <c r="I4" s="33"/>
      <c r="J4" s="34"/>
      <c r="K4" s="35"/>
      <c r="L4" s="35"/>
      <c r="M4" s="35"/>
      <c r="N4" s="35"/>
      <c r="O4" s="35"/>
      <c r="P4" s="35"/>
      <c r="Q4" s="35"/>
      <c r="R4" s="35"/>
      <c r="S4" s="35"/>
      <c r="T4" s="36"/>
      <c r="U4" s="37"/>
    </row>
    <row r="5" spans="1:21" ht="30" customHeight="1" x14ac:dyDescent="0.3">
      <c r="A5" s="200"/>
      <c r="B5" s="28">
        <f>6+D4</f>
        <v>15</v>
      </c>
      <c r="C5" s="29" t="s">
        <v>16</v>
      </c>
      <c r="D5" s="28">
        <f t="shared" si="0"/>
        <v>16</v>
      </c>
      <c r="E5" s="30"/>
      <c r="F5" s="21"/>
      <c r="G5" s="203"/>
      <c r="H5" s="38"/>
      <c r="I5" s="38"/>
      <c r="J5" s="34"/>
      <c r="K5" s="35"/>
      <c r="L5" s="35"/>
      <c r="M5" s="35"/>
      <c r="N5" s="35"/>
      <c r="O5" s="35"/>
      <c r="P5" s="35"/>
      <c r="Q5" s="35"/>
      <c r="R5" s="35"/>
      <c r="S5" s="35"/>
      <c r="T5" s="36"/>
      <c r="U5" s="37"/>
    </row>
    <row r="6" spans="1:21" ht="30" customHeight="1" x14ac:dyDescent="0.3">
      <c r="A6" s="200"/>
      <c r="B6" s="28">
        <f>6+D5</f>
        <v>22</v>
      </c>
      <c r="C6" s="29" t="s">
        <v>16</v>
      </c>
      <c r="D6" s="28">
        <f t="shared" si="0"/>
        <v>23</v>
      </c>
      <c r="E6" s="30"/>
      <c r="F6" s="30"/>
      <c r="G6" s="30"/>
      <c r="H6" s="39"/>
      <c r="I6" s="39"/>
      <c r="J6" s="34"/>
      <c r="K6" s="35"/>
      <c r="L6" s="35"/>
      <c r="M6" s="35"/>
      <c r="N6" s="35"/>
      <c r="O6" s="35"/>
      <c r="P6" s="35"/>
      <c r="Q6" s="35"/>
      <c r="R6" s="35"/>
      <c r="S6" s="35"/>
      <c r="T6" s="36"/>
      <c r="U6" s="37"/>
    </row>
    <row r="7" spans="1:21" ht="30" customHeight="1" thickBot="1" x14ac:dyDescent="0.35">
      <c r="A7" s="201"/>
      <c r="B7" s="40">
        <f>6+D6</f>
        <v>29</v>
      </c>
      <c r="C7" s="41" t="s">
        <v>16</v>
      </c>
      <c r="D7" s="40">
        <f t="shared" si="0"/>
        <v>30</v>
      </c>
      <c r="E7" s="42"/>
      <c r="F7" s="42"/>
      <c r="G7" s="43"/>
      <c r="H7" s="44"/>
      <c r="I7" s="44"/>
      <c r="J7" s="45"/>
      <c r="K7" s="46"/>
      <c r="L7" s="46"/>
      <c r="M7" s="46"/>
      <c r="N7" s="46"/>
      <c r="O7" s="46"/>
      <c r="P7" s="46"/>
      <c r="Q7" s="46"/>
      <c r="R7" s="46"/>
      <c r="S7" s="46"/>
      <c r="T7" s="47"/>
      <c r="U7" s="48"/>
    </row>
    <row r="8" spans="1:21" ht="30" customHeight="1" x14ac:dyDescent="0.3">
      <c r="A8" s="199" t="s">
        <v>19</v>
      </c>
      <c r="B8" s="19">
        <f>D7-25</f>
        <v>5</v>
      </c>
      <c r="C8" s="20" t="s">
        <v>16</v>
      </c>
      <c r="D8" s="19">
        <f t="shared" si="0"/>
        <v>6</v>
      </c>
      <c r="E8" s="49"/>
      <c r="F8" s="49"/>
      <c r="G8" s="49"/>
      <c r="H8" s="22"/>
      <c r="I8" s="204" t="s">
        <v>20</v>
      </c>
      <c r="J8" s="24"/>
      <c r="K8" s="25"/>
      <c r="L8" s="25"/>
      <c r="M8" s="25"/>
      <c r="N8" s="25"/>
      <c r="O8" s="25"/>
      <c r="P8" s="25"/>
      <c r="Q8" s="25"/>
      <c r="R8" s="25"/>
      <c r="S8" s="25"/>
      <c r="T8" s="26"/>
      <c r="U8" s="27"/>
    </row>
    <row r="9" spans="1:21" ht="30" customHeight="1" x14ac:dyDescent="0.3">
      <c r="A9" s="200"/>
      <c r="B9" s="28">
        <f>6+D8</f>
        <v>12</v>
      </c>
      <c r="C9" s="29" t="s">
        <v>16</v>
      </c>
      <c r="D9" s="28">
        <f t="shared" si="0"/>
        <v>13</v>
      </c>
      <c r="E9" s="30"/>
      <c r="F9" s="30"/>
      <c r="G9" s="30"/>
      <c r="H9" s="38"/>
      <c r="I9" s="205"/>
      <c r="J9" s="45"/>
      <c r="K9" s="46"/>
      <c r="L9" s="46"/>
      <c r="M9" s="190"/>
      <c r="N9" s="46"/>
      <c r="O9" s="46"/>
      <c r="P9" s="46"/>
      <c r="Q9" s="46"/>
      <c r="R9" s="46"/>
      <c r="S9" s="46"/>
      <c r="T9" s="36"/>
      <c r="U9" s="37"/>
    </row>
    <row r="10" spans="1:21" ht="30" customHeight="1" x14ac:dyDescent="0.3">
      <c r="A10" s="200"/>
      <c r="B10" s="28">
        <f>6+D9</f>
        <v>19</v>
      </c>
      <c r="C10" s="29" t="s">
        <v>16</v>
      </c>
      <c r="D10" s="28">
        <f t="shared" si="0"/>
        <v>20</v>
      </c>
      <c r="E10" s="30"/>
      <c r="F10" s="30"/>
      <c r="G10" s="30"/>
      <c r="H10" s="39"/>
      <c r="I10" s="39"/>
      <c r="J10" s="45"/>
      <c r="K10" s="46"/>
      <c r="L10" s="46"/>
      <c r="M10" s="189"/>
      <c r="N10" s="46"/>
      <c r="O10" s="46"/>
      <c r="P10" s="46"/>
      <c r="Q10" s="46"/>
      <c r="R10" s="46"/>
      <c r="S10" s="46"/>
      <c r="T10" s="36"/>
      <c r="U10" s="37"/>
    </row>
    <row r="11" spans="1:21" ht="30" customHeight="1" thickBot="1" x14ac:dyDescent="0.35">
      <c r="A11" s="201"/>
      <c r="B11" s="40">
        <f>6+D10</f>
        <v>26</v>
      </c>
      <c r="C11" s="41" t="s">
        <v>16</v>
      </c>
      <c r="D11" s="40">
        <f t="shared" si="0"/>
        <v>27</v>
      </c>
      <c r="E11" s="50"/>
      <c r="F11" s="50"/>
      <c r="G11" s="50"/>
      <c r="H11" s="50"/>
      <c r="I11" s="51"/>
      <c r="J11" s="52" t="s">
        <v>22</v>
      </c>
      <c r="K11" s="46"/>
      <c r="L11" s="46"/>
      <c r="M11" s="46"/>
      <c r="N11" s="53" t="s">
        <v>22</v>
      </c>
      <c r="O11" s="46"/>
      <c r="P11" s="54"/>
      <c r="Q11" s="54"/>
      <c r="R11" s="46"/>
      <c r="S11" s="46"/>
      <c r="T11" s="55"/>
      <c r="U11" s="56"/>
    </row>
    <row r="12" spans="1:21" ht="30" customHeight="1" x14ac:dyDescent="0.3">
      <c r="A12" s="206" t="s">
        <v>23</v>
      </c>
      <c r="B12" s="57">
        <f>D11-25</f>
        <v>2</v>
      </c>
      <c r="C12" s="57" t="s">
        <v>16</v>
      </c>
      <c r="D12" s="57">
        <f t="shared" si="0"/>
        <v>3</v>
      </c>
      <c r="E12" s="58"/>
      <c r="F12" s="58"/>
      <c r="G12" s="22"/>
      <c r="H12" s="59"/>
      <c r="I12" s="60"/>
      <c r="J12" s="60"/>
      <c r="K12" s="61" t="s">
        <v>22</v>
      </c>
      <c r="L12" s="27"/>
      <c r="M12" s="27"/>
      <c r="N12" s="27"/>
      <c r="O12" s="61" t="s">
        <v>22</v>
      </c>
      <c r="P12" s="209" t="s">
        <v>24</v>
      </c>
      <c r="Q12" s="210"/>
      <c r="R12" s="27"/>
      <c r="S12" s="27"/>
      <c r="T12" s="27"/>
      <c r="U12" s="62"/>
    </row>
    <row r="13" spans="1:21" ht="30" customHeight="1" x14ac:dyDescent="0.3">
      <c r="A13" s="207"/>
      <c r="B13" s="28">
        <f t="shared" ref="B13:B15" si="1">6+D12</f>
        <v>9</v>
      </c>
      <c r="C13" s="28" t="s">
        <v>16</v>
      </c>
      <c r="D13" s="28">
        <f t="shared" si="0"/>
        <v>10</v>
      </c>
      <c r="E13" s="30"/>
      <c r="F13" s="30"/>
      <c r="G13" s="39"/>
      <c r="H13" s="39"/>
      <c r="I13" s="63" t="s">
        <v>25</v>
      </c>
      <c r="J13" s="64"/>
      <c r="K13" s="65"/>
      <c r="L13" s="37"/>
      <c r="M13" s="37"/>
      <c r="N13" s="37"/>
      <c r="O13" s="37"/>
      <c r="P13" s="37"/>
      <c r="Q13" s="37"/>
      <c r="R13" s="37"/>
      <c r="S13" s="37"/>
      <c r="T13" s="37"/>
      <c r="U13" s="66" t="s">
        <v>26</v>
      </c>
    </row>
    <row r="14" spans="1:21" ht="30" customHeight="1" x14ac:dyDescent="0.3">
      <c r="A14" s="207"/>
      <c r="B14" s="67">
        <f t="shared" si="1"/>
        <v>16</v>
      </c>
      <c r="C14" s="67" t="s">
        <v>16</v>
      </c>
      <c r="D14" s="67">
        <f t="shared" si="0"/>
        <v>17</v>
      </c>
      <c r="E14" s="39"/>
      <c r="F14" s="38"/>
      <c r="G14" s="38"/>
      <c r="H14" s="38"/>
      <c r="I14" s="139" t="s">
        <v>97</v>
      </c>
      <c r="J14" s="38"/>
      <c r="K14" s="37"/>
      <c r="L14" s="37"/>
      <c r="N14" s="37"/>
      <c r="O14" s="37"/>
      <c r="P14" s="37"/>
      <c r="Q14" s="37"/>
      <c r="R14" s="37"/>
      <c r="S14" s="37"/>
      <c r="T14" s="37"/>
      <c r="U14" s="68"/>
    </row>
    <row r="15" spans="1:21" ht="30" customHeight="1" x14ac:dyDescent="0.3">
      <c r="A15" s="207"/>
      <c r="B15" s="69">
        <f t="shared" si="1"/>
        <v>23</v>
      </c>
      <c r="C15" s="28" t="s">
        <v>16</v>
      </c>
      <c r="D15" s="28">
        <f t="shared" si="0"/>
        <v>24</v>
      </c>
      <c r="E15" s="70" t="s">
        <v>27</v>
      </c>
      <c r="F15" s="71"/>
      <c r="G15" s="71"/>
      <c r="H15" s="38"/>
      <c r="I15" s="38"/>
      <c r="J15" s="38"/>
      <c r="K15" s="37"/>
      <c r="L15" s="37"/>
      <c r="M15" s="72" t="s">
        <v>28</v>
      </c>
      <c r="N15" s="37"/>
      <c r="P15" s="37"/>
      <c r="Q15" s="37"/>
      <c r="R15" s="37"/>
      <c r="S15" s="37"/>
      <c r="T15" s="37"/>
      <c r="U15" s="66" t="s">
        <v>29</v>
      </c>
    </row>
    <row r="16" spans="1:21" ht="15" customHeight="1" thickBot="1" x14ac:dyDescent="0.35">
      <c r="A16" s="208"/>
      <c r="B16" s="211">
        <f>D15+6</f>
        <v>30</v>
      </c>
      <c r="C16" s="213" t="s">
        <v>16</v>
      </c>
      <c r="D16" s="215">
        <f>B16-29</f>
        <v>1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9" t="s">
        <v>30</v>
      </c>
      <c r="P16" s="217"/>
      <c r="Q16" s="217"/>
      <c r="R16" s="217"/>
      <c r="S16" s="217"/>
      <c r="T16" s="217"/>
      <c r="U16" s="217"/>
    </row>
    <row r="17" spans="1:21" ht="15" customHeight="1" thickBot="1" x14ac:dyDescent="0.35">
      <c r="A17" s="207" t="s">
        <v>31</v>
      </c>
      <c r="B17" s="212"/>
      <c r="C17" s="214"/>
      <c r="D17" s="216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20"/>
      <c r="P17" s="218"/>
      <c r="Q17" s="218"/>
      <c r="R17" s="218"/>
      <c r="S17" s="218"/>
      <c r="T17" s="218"/>
      <c r="U17" s="218"/>
    </row>
    <row r="18" spans="1:21" ht="30" customHeight="1" x14ac:dyDescent="0.3">
      <c r="A18" s="207"/>
      <c r="B18" s="75">
        <f>6+D16</f>
        <v>7</v>
      </c>
      <c r="C18" s="75" t="s">
        <v>16</v>
      </c>
      <c r="D18" s="75">
        <f t="shared" si="0"/>
        <v>8</v>
      </c>
      <c r="E18" s="49"/>
      <c r="F18" s="76"/>
      <c r="G18" s="77"/>
      <c r="H18" s="76"/>
      <c r="I18" s="76"/>
      <c r="J18" s="78" t="s">
        <v>32</v>
      </c>
      <c r="K18" s="79" t="s">
        <v>33</v>
      </c>
      <c r="L18" s="80"/>
      <c r="M18" s="80"/>
      <c r="N18" s="80"/>
      <c r="O18" s="80"/>
      <c r="P18" s="80"/>
      <c r="Q18" s="81" t="s">
        <v>34</v>
      </c>
      <c r="R18" s="80"/>
      <c r="S18" s="80"/>
      <c r="T18" s="80"/>
      <c r="U18" s="82"/>
    </row>
    <row r="19" spans="1:21" ht="30" customHeight="1" x14ac:dyDescent="0.3">
      <c r="A19" s="207"/>
      <c r="B19" s="67">
        <f t="shared" ref="B19:B21" si="2">6+D18</f>
        <v>14</v>
      </c>
      <c r="C19" s="67" t="s">
        <v>16</v>
      </c>
      <c r="D19" s="67">
        <f t="shared" si="0"/>
        <v>15</v>
      </c>
      <c r="E19" s="30"/>
      <c r="F19" s="83" t="s">
        <v>35</v>
      </c>
      <c r="H19" s="38"/>
      <c r="I19" s="38"/>
      <c r="J19" s="38"/>
      <c r="K19" s="68"/>
      <c r="L19" s="85" t="s">
        <v>36</v>
      </c>
      <c r="M19" s="37"/>
      <c r="N19" s="37"/>
      <c r="O19" s="86" t="s">
        <v>37</v>
      </c>
      <c r="P19" s="37"/>
      <c r="Q19" s="37"/>
      <c r="R19" s="37"/>
      <c r="S19" s="37"/>
      <c r="T19" s="37"/>
      <c r="U19" s="68"/>
    </row>
    <row r="20" spans="1:21" ht="30" customHeight="1" x14ac:dyDescent="0.3">
      <c r="A20" s="207"/>
      <c r="B20" s="28">
        <f t="shared" si="2"/>
        <v>21</v>
      </c>
      <c r="C20" s="28" t="s">
        <v>16</v>
      </c>
      <c r="D20" s="28">
        <f t="shared" si="0"/>
        <v>22</v>
      </c>
      <c r="E20" s="30"/>
      <c r="F20" s="87" t="s">
        <v>38</v>
      </c>
      <c r="G20" s="88" t="s">
        <v>39</v>
      </c>
      <c r="H20" s="71"/>
      <c r="I20" s="89" t="s">
        <v>40</v>
      </c>
      <c r="J20" s="90"/>
      <c r="K20" s="90"/>
      <c r="L20" s="37"/>
      <c r="M20" s="37"/>
      <c r="N20" s="91" t="s">
        <v>41</v>
      </c>
      <c r="O20" s="37"/>
      <c r="P20" s="37"/>
      <c r="Q20" s="37"/>
      <c r="R20" s="37"/>
      <c r="S20" s="92" t="s">
        <v>96</v>
      </c>
      <c r="T20" s="37"/>
      <c r="U20" s="68"/>
    </row>
    <row r="21" spans="1:21" ht="30" customHeight="1" thickBot="1" x14ac:dyDescent="0.35">
      <c r="A21" s="208"/>
      <c r="B21" s="73">
        <f t="shared" si="2"/>
        <v>28</v>
      </c>
      <c r="C21" s="73" t="s">
        <v>16</v>
      </c>
      <c r="D21" s="73">
        <f t="shared" si="0"/>
        <v>29</v>
      </c>
      <c r="E21" s="70" t="s">
        <v>42</v>
      </c>
      <c r="F21" s="50"/>
      <c r="G21" s="50"/>
      <c r="H21" s="50"/>
      <c r="I21" s="93" t="s">
        <v>43</v>
      </c>
      <c r="J21" s="94"/>
      <c r="K21" s="95"/>
      <c r="L21" s="221" t="s">
        <v>44</v>
      </c>
      <c r="M21" s="222"/>
      <c r="N21" s="222"/>
      <c r="O21" s="222"/>
      <c r="P21" s="222"/>
      <c r="Q21" s="222"/>
      <c r="R21" s="222"/>
      <c r="S21" s="223"/>
      <c r="T21" s="95"/>
      <c r="U21" s="95"/>
    </row>
    <row r="22" spans="1:21" ht="30" customHeight="1" x14ac:dyDescent="0.3">
      <c r="A22" s="206" t="s">
        <v>45</v>
      </c>
      <c r="B22" s="19">
        <f>D21-25</f>
        <v>4</v>
      </c>
      <c r="C22" s="19" t="s">
        <v>16</v>
      </c>
      <c r="D22" s="19">
        <f t="shared" si="0"/>
        <v>5</v>
      </c>
      <c r="E22" s="30"/>
      <c r="F22" s="87" t="s">
        <v>38</v>
      </c>
      <c r="G22" s="96"/>
      <c r="H22" s="97" t="s">
        <v>46</v>
      </c>
      <c r="I22" s="98" t="s">
        <v>47</v>
      </c>
      <c r="K22" s="37"/>
      <c r="L22" s="37"/>
      <c r="M22" s="72" t="s">
        <v>48</v>
      </c>
      <c r="N22" s="37"/>
      <c r="O22" s="37"/>
      <c r="P22" s="37"/>
      <c r="Q22" s="81" t="s">
        <v>49</v>
      </c>
      <c r="R22" s="80"/>
      <c r="S22" s="80"/>
      <c r="T22" s="27"/>
      <c r="U22" s="68"/>
    </row>
    <row r="23" spans="1:21" ht="30" customHeight="1" x14ac:dyDescent="0.3">
      <c r="A23" s="207"/>
      <c r="B23" s="67">
        <f t="shared" ref="B23:B25" si="3">6+D22</f>
        <v>11</v>
      </c>
      <c r="C23" s="67" t="s">
        <v>16</v>
      </c>
      <c r="D23" s="67">
        <f t="shared" si="0"/>
        <v>12</v>
      </c>
      <c r="E23" s="30"/>
      <c r="F23" s="38"/>
      <c r="G23" s="96"/>
      <c r="H23" s="30"/>
      <c r="I23" s="38"/>
      <c r="J23" s="99" t="s">
        <v>50</v>
      </c>
      <c r="K23" s="100" t="s">
        <v>51</v>
      </c>
      <c r="L23" s="37"/>
      <c r="N23" s="37"/>
      <c r="O23" s="37"/>
      <c r="P23" s="37"/>
      <c r="Q23" s="37"/>
      <c r="R23" s="37"/>
      <c r="S23" s="37"/>
      <c r="T23" s="37"/>
      <c r="U23" s="68"/>
    </row>
    <row r="24" spans="1:21" ht="30" customHeight="1" x14ac:dyDescent="0.3">
      <c r="A24" s="207"/>
      <c r="B24" s="28">
        <f t="shared" si="3"/>
        <v>18</v>
      </c>
      <c r="C24" s="28" t="s">
        <v>16</v>
      </c>
      <c r="D24" s="28">
        <f t="shared" si="0"/>
        <v>19</v>
      </c>
      <c r="E24" s="101"/>
      <c r="F24" s="83" t="s">
        <v>35</v>
      </c>
      <c r="G24" s="88" t="s">
        <v>39</v>
      </c>
      <c r="H24" s="30"/>
      <c r="I24" s="63" t="s">
        <v>52</v>
      </c>
      <c r="J24" s="90"/>
      <c r="K24" s="37"/>
      <c r="L24" s="37"/>
      <c r="M24" s="37"/>
      <c r="N24" s="37"/>
      <c r="O24" s="37"/>
      <c r="P24" s="37"/>
      <c r="Q24" s="37"/>
      <c r="R24" s="37"/>
      <c r="S24" s="37"/>
      <c r="T24" s="102" t="s">
        <v>53</v>
      </c>
      <c r="U24" s="68"/>
    </row>
    <row r="25" spans="1:21" ht="30" customHeight="1" thickBot="1" x14ac:dyDescent="0.35">
      <c r="A25" s="208"/>
      <c r="B25" s="103">
        <f t="shared" si="3"/>
        <v>25</v>
      </c>
      <c r="C25" s="103" t="s">
        <v>16</v>
      </c>
      <c r="D25" s="103">
        <f t="shared" si="0"/>
        <v>26</v>
      </c>
      <c r="E25" s="42"/>
      <c r="F25" s="87" t="s">
        <v>38</v>
      </c>
      <c r="G25" s="104"/>
      <c r="H25" s="42"/>
      <c r="I25" s="105" t="s">
        <v>54</v>
      </c>
      <c r="J25" s="106" t="s">
        <v>36</v>
      </c>
      <c r="K25" s="56"/>
      <c r="L25" s="56"/>
      <c r="M25" s="56"/>
      <c r="N25" s="56"/>
      <c r="O25" s="107">
        <v>1</v>
      </c>
      <c r="P25" s="85" t="s">
        <v>55</v>
      </c>
      <c r="Q25" s="56"/>
      <c r="R25" s="56"/>
      <c r="S25" s="56"/>
      <c r="T25" s="95"/>
      <c r="U25" s="108"/>
    </row>
    <row r="26" spans="1:21" ht="30" customHeight="1" x14ac:dyDescent="0.3">
      <c r="A26" s="206" t="s">
        <v>56</v>
      </c>
      <c r="B26" s="19">
        <f t="shared" ref="B26" si="4">D25-24</f>
        <v>2</v>
      </c>
      <c r="C26" s="19" t="s">
        <v>16</v>
      </c>
      <c r="D26" s="19">
        <f t="shared" si="0"/>
        <v>3</v>
      </c>
      <c r="E26" s="49"/>
      <c r="F26" s="49"/>
      <c r="G26" s="49"/>
      <c r="H26" s="109" t="s">
        <v>57</v>
      </c>
      <c r="I26" s="139" t="s">
        <v>98</v>
      </c>
      <c r="J26" s="111" t="s">
        <v>58</v>
      </c>
      <c r="L26" s="27"/>
      <c r="M26" s="27"/>
      <c r="N26" s="27"/>
      <c r="O26" s="27"/>
      <c r="P26" s="27"/>
      <c r="Q26" s="112">
        <v>1</v>
      </c>
      <c r="R26" s="80"/>
      <c r="T26" s="27"/>
      <c r="U26" s="62"/>
    </row>
    <row r="27" spans="1:21" ht="30" customHeight="1" x14ac:dyDescent="0.3">
      <c r="A27" s="207"/>
      <c r="B27" s="67">
        <f t="shared" ref="B27:B30" si="5">6+D26</f>
        <v>9</v>
      </c>
      <c r="C27" s="67" t="s">
        <v>16</v>
      </c>
      <c r="D27" s="67">
        <f t="shared" si="0"/>
        <v>10</v>
      </c>
      <c r="E27" s="70" t="s">
        <v>59</v>
      </c>
      <c r="F27" s="87" t="s">
        <v>38</v>
      </c>
      <c r="G27" s="88" t="s">
        <v>39</v>
      </c>
      <c r="H27" s="30"/>
      <c r="I27" s="113" t="s">
        <v>60</v>
      </c>
      <c r="J27" s="80"/>
      <c r="K27" s="37"/>
      <c r="M27" s="37"/>
      <c r="N27" s="37"/>
      <c r="O27" s="37"/>
      <c r="P27" s="37"/>
      <c r="Q27" s="37"/>
      <c r="R27" s="37"/>
      <c r="S27" s="37"/>
      <c r="T27" s="114">
        <v>1</v>
      </c>
      <c r="U27" s="68"/>
    </row>
    <row r="28" spans="1:21" ht="30" customHeight="1" x14ac:dyDescent="0.3">
      <c r="A28" s="207"/>
      <c r="B28" s="28">
        <f t="shared" si="5"/>
        <v>16</v>
      </c>
      <c r="C28" s="28" t="s">
        <v>16</v>
      </c>
      <c r="D28" s="28">
        <f t="shared" si="0"/>
        <v>17</v>
      </c>
      <c r="E28" s="70" t="s">
        <v>61</v>
      </c>
      <c r="F28" s="38"/>
      <c r="G28" s="38"/>
      <c r="H28" s="38"/>
      <c r="I28" s="33"/>
      <c r="J28" s="115" t="s">
        <v>62</v>
      </c>
      <c r="K28" s="100" t="s">
        <v>63</v>
      </c>
      <c r="L28" s="37"/>
      <c r="M28" s="37"/>
      <c r="N28" s="37"/>
      <c r="O28" s="37"/>
      <c r="P28" s="37"/>
      <c r="R28" s="37"/>
      <c r="S28" s="92" t="s">
        <v>64</v>
      </c>
      <c r="T28" s="37"/>
      <c r="U28" s="68"/>
    </row>
    <row r="29" spans="1:21" ht="30" customHeight="1" x14ac:dyDescent="0.3">
      <c r="A29" s="207"/>
      <c r="B29" s="116">
        <f t="shared" si="5"/>
        <v>23</v>
      </c>
      <c r="C29" s="67" t="s">
        <v>16</v>
      </c>
      <c r="D29" s="67">
        <f t="shared" si="0"/>
        <v>24</v>
      </c>
      <c r="E29" s="224" t="s">
        <v>65</v>
      </c>
      <c r="F29" s="225"/>
      <c r="G29" s="226"/>
      <c r="H29" s="226"/>
      <c r="I29" s="227"/>
      <c r="J29" s="224" t="s">
        <v>66</v>
      </c>
      <c r="K29" s="226"/>
      <c r="L29" s="226"/>
      <c r="M29" s="226"/>
      <c r="N29" s="226"/>
      <c r="O29" s="227"/>
      <c r="P29" s="224" t="s">
        <v>65</v>
      </c>
      <c r="Q29" s="226"/>
      <c r="R29" s="226"/>
      <c r="S29" s="226"/>
      <c r="T29" s="226"/>
      <c r="U29" s="227"/>
    </row>
    <row r="30" spans="1:21" ht="30" customHeight="1" thickBot="1" x14ac:dyDescent="0.35">
      <c r="A30" s="208"/>
      <c r="B30" s="117">
        <f t="shared" si="5"/>
        <v>30</v>
      </c>
      <c r="C30" s="118" t="s">
        <v>16</v>
      </c>
      <c r="D30" s="119">
        <f>B30+1</f>
        <v>31</v>
      </c>
      <c r="E30" s="228"/>
      <c r="F30" s="229"/>
      <c r="G30" s="229"/>
      <c r="H30" s="229"/>
      <c r="I30" s="230"/>
      <c r="J30" s="228"/>
      <c r="K30" s="229"/>
      <c r="L30" s="229"/>
      <c r="M30" s="229"/>
      <c r="N30" s="229"/>
      <c r="O30" s="230"/>
      <c r="P30" s="228"/>
      <c r="Q30" s="229"/>
      <c r="R30" s="229"/>
      <c r="S30" s="229"/>
      <c r="T30" s="229"/>
      <c r="U30" s="230"/>
    </row>
    <row r="31" spans="1:21" ht="30" customHeight="1" x14ac:dyDescent="0.3">
      <c r="A31" s="207" t="s">
        <v>67</v>
      </c>
      <c r="B31" s="75">
        <f>D30-25</f>
        <v>6</v>
      </c>
      <c r="C31" s="75" t="s">
        <v>16</v>
      </c>
      <c r="D31" s="75">
        <f t="shared" ref="D31:D60" si="6">1+B31</f>
        <v>7</v>
      </c>
      <c r="E31" s="21"/>
      <c r="F31" s="76"/>
      <c r="G31" s="231" t="s">
        <v>68</v>
      </c>
      <c r="H31" s="59"/>
      <c r="I31" s="233" t="s">
        <v>69</v>
      </c>
      <c r="J31" s="82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120" t="s">
        <v>70</v>
      </c>
    </row>
    <row r="32" spans="1:21" ht="30" customHeight="1" x14ac:dyDescent="0.3">
      <c r="A32" s="207"/>
      <c r="B32" s="121">
        <f>6+D31</f>
        <v>13</v>
      </c>
      <c r="C32" s="121" t="s">
        <v>16</v>
      </c>
      <c r="D32" s="121">
        <f t="shared" si="6"/>
        <v>14</v>
      </c>
      <c r="E32" s="122"/>
      <c r="F32" s="21"/>
      <c r="G32" s="232"/>
      <c r="H32" s="38"/>
      <c r="I32" s="234"/>
      <c r="J32" s="68"/>
      <c r="K32" s="37"/>
      <c r="L32" s="37"/>
      <c r="M32" s="72" t="s">
        <v>71</v>
      </c>
      <c r="N32" s="91" t="s">
        <v>72</v>
      </c>
      <c r="O32" s="37"/>
      <c r="P32" s="37"/>
      <c r="Q32" s="37"/>
      <c r="R32" s="37"/>
      <c r="S32" s="37"/>
      <c r="T32" s="37"/>
      <c r="U32" s="68"/>
    </row>
    <row r="33" spans="1:21" ht="30" customHeight="1" x14ac:dyDescent="0.3">
      <c r="A33" s="207"/>
      <c r="B33" s="28">
        <f t="shared" ref="B33:B34" si="7">6+D32</f>
        <v>20</v>
      </c>
      <c r="C33" s="28" t="s">
        <v>16</v>
      </c>
      <c r="D33" s="28">
        <f t="shared" si="6"/>
        <v>21</v>
      </c>
      <c r="E33" s="122"/>
      <c r="F33" s="30"/>
      <c r="G33" s="30"/>
      <c r="H33" s="38"/>
      <c r="I33" s="33"/>
      <c r="J33" s="99" t="s">
        <v>58</v>
      </c>
      <c r="K33" s="100" t="s">
        <v>73</v>
      </c>
      <c r="L33" s="37"/>
      <c r="M33" s="37"/>
      <c r="N33" s="37"/>
      <c r="O33" s="37"/>
      <c r="P33" s="37"/>
      <c r="Q33" s="37"/>
      <c r="R33" s="37"/>
      <c r="S33" s="92">
        <v>1</v>
      </c>
      <c r="T33" s="37"/>
      <c r="U33" s="68"/>
    </row>
    <row r="34" spans="1:21" ht="30" customHeight="1" thickBot="1" x14ac:dyDescent="0.35">
      <c r="A34" s="208"/>
      <c r="B34" s="123">
        <f t="shared" si="7"/>
        <v>27</v>
      </c>
      <c r="C34" s="123" t="s">
        <v>16</v>
      </c>
      <c r="D34" s="121">
        <f t="shared" si="6"/>
        <v>28</v>
      </c>
      <c r="E34" s="122"/>
      <c r="F34" s="124"/>
      <c r="G34" s="124"/>
      <c r="H34" s="74"/>
      <c r="I34" s="125"/>
      <c r="J34" s="94"/>
      <c r="K34" s="95"/>
      <c r="L34" s="95"/>
      <c r="M34" s="95"/>
      <c r="N34" s="95"/>
      <c r="O34" s="126">
        <v>2</v>
      </c>
      <c r="P34" s="127" t="s">
        <v>72</v>
      </c>
      <c r="Q34" s="95"/>
      <c r="R34" s="95"/>
      <c r="S34" s="95"/>
      <c r="T34" s="128">
        <v>2</v>
      </c>
      <c r="U34" s="94"/>
    </row>
    <row r="35" spans="1:21" ht="30" customHeight="1" x14ac:dyDescent="0.3">
      <c r="A35" s="206" t="s">
        <v>74</v>
      </c>
      <c r="B35" s="19">
        <f>D34-25</f>
        <v>3</v>
      </c>
      <c r="C35" s="19" t="s">
        <v>16</v>
      </c>
      <c r="D35" s="19">
        <f t="shared" si="6"/>
        <v>4</v>
      </c>
      <c r="E35" s="129"/>
      <c r="F35" s="49"/>
      <c r="G35" s="49"/>
      <c r="H35" s="76"/>
      <c r="I35" s="110"/>
      <c r="J35" s="130" t="s">
        <v>75</v>
      </c>
      <c r="K35" s="131" t="s">
        <v>33</v>
      </c>
      <c r="L35" s="235" t="s">
        <v>76</v>
      </c>
      <c r="M35" s="236"/>
      <c r="N35" s="132"/>
      <c r="O35" s="133"/>
      <c r="P35" s="133"/>
      <c r="Q35" s="134">
        <v>2</v>
      </c>
      <c r="R35" s="133"/>
      <c r="S35" s="133"/>
      <c r="T35" s="133"/>
      <c r="U35" s="62"/>
    </row>
    <row r="36" spans="1:21" ht="30" customHeight="1" x14ac:dyDescent="0.3">
      <c r="A36" s="207"/>
      <c r="B36" s="121">
        <f t="shared" ref="B36:B38" si="8">6+D35</f>
        <v>10</v>
      </c>
      <c r="C36" s="121" t="s">
        <v>16</v>
      </c>
      <c r="D36" s="121">
        <f t="shared" si="6"/>
        <v>11</v>
      </c>
      <c r="E36" s="135"/>
      <c r="F36" s="21"/>
      <c r="G36" s="21"/>
      <c r="H36" s="59"/>
      <c r="I36" s="136"/>
      <c r="J36" s="136"/>
      <c r="K36" s="137"/>
      <c r="L36" s="237"/>
      <c r="M36" s="238"/>
      <c r="N36" s="139"/>
      <c r="O36" s="239" t="s">
        <v>77</v>
      </c>
      <c r="P36" s="240"/>
      <c r="Q36" s="140"/>
      <c r="R36" s="140"/>
      <c r="S36" s="140"/>
      <c r="T36" s="140"/>
      <c r="U36" s="68"/>
    </row>
    <row r="37" spans="1:21" ht="30" customHeight="1" x14ac:dyDescent="0.3">
      <c r="A37" s="207"/>
      <c r="B37" s="28">
        <f t="shared" si="8"/>
        <v>17</v>
      </c>
      <c r="C37" s="28" t="s">
        <v>16</v>
      </c>
      <c r="D37" s="28">
        <f t="shared" si="6"/>
        <v>18</v>
      </c>
      <c r="E37" s="122"/>
      <c r="F37" s="21"/>
      <c r="G37" s="21"/>
      <c r="H37" s="59"/>
      <c r="I37" s="136"/>
      <c r="J37" s="115" t="s">
        <v>78</v>
      </c>
      <c r="K37" s="137"/>
      <c r="L37" s="140"/>
      <c r="M37" s="140"/>
      <c r="N37" s="141"/>
      <c r="O37" s="237"/>
      <c r="P37" s="238"/>
      <c r="Q37" s="239" t="s">
        <v>79</v>
      </c>
      <c r="R37" s="241"/>
      <c r="S37" s="240"/>
      <c r="T37" s="140"/>
      <c r="U37" s="68"/>
    </row>
    <row r="38" spans="1:21" ht="30" customHeight="1" thickBot="1" x14ac:dyDescent="0.35">
      <c r="A38" s="208"/>
      <c r="B38" s="121">
        <f t="shared" si="8"/>
        <v>24</v>
      </c>
      <c r="C38" s="121" t="s">
        <v>16</v>
      </c>
      <c r="D38" s="121">
        <f t="shared" si="6"/>
        <v>25</v>
      </c>
      <c r="E38" s="122"/>
      <c r="F38" s="122"/>
      <c r="G38" s="142" t="s">
        <v>39</v>
      </c>
      <c r="H38" s="139" t="s">
        <v>99</v>
      </c>
      <c r="I38" s="143" t="s">
        <v>39</v>
      </c>
      <c r="J38" s="144"/>
      <c r="K38" s="144"/>
      <c r="L38" s="145"/>
      <c r="M38" s="145"/>
      <c r="N38" s="145"/>
      <c r="O38" s="145"/>
      <c r="P38" s="145"/>
      <c r="Q38" s="242"/>
      <c r="R38" s="243"/>
      <c r="S38" s="244"/>
      <c r="T38" s="145"/>
      <c r="U38" s="66" t="s">
        <v>80</v>
      </c>
    </row>
    <row r="39" spans="1:21" ht="30" customHeight="1" x14ac:dyDescent="0.3">
      <c r="A39" s="206" t="s">
        <v>81</v>
      </c>
      <c r="B39" s="19">
        <f>D38-23</f>
        <v>2</v>
      </c>
      <c r="C39" s="19" t="s">
        <v>16</v>
      </c>
      <c r="D39" s="19">
        <f t="shared" si="6"/>
        <v>3</v>
      </c>
      <c r="E39" s="129"/>
      <c r="F39" s="49"/>
      <c r="G39" s="49"/>
      <c r="H39" s="76"/>
      <c r="I39" s="110"/>
      <c r="J39" s="146" t="s">
        <v>82</v>
      </c>
      <c r="K39" s="147"/>
      <c r="L39" s="235" t="s">
        <v>83</v>
      </c>
      <c r="M39" s="236"/>
      <c r="N39" s="132"/>
      <c r="O39" s="133"/>
      <c r="P39" s="133"/>
      <c r="Q39" s="133"/>
      <c r="R39" s="133"/>
      <c r="S39" s="133"/>
      <c r="T39" s="133"/>
      <c r="U39" s="62"/>
    </row>
    <row r="40" spans="1:21" ht="30" customHeight="1" x14ac:dyDescent="0.3">
      <c r="A40" s="207"/>
      <c r="B40" s="121">
        <f t="shared" ref="B40:B43" si="9">6+D39</f>
        <v>9</v>
      </c>
      <c r="C40" s="121" t="s">
        <v>16</v>
      </c>
      <c r="D40" s="121">
        <f t="shared" si="6"/>
        <v>10</v>
      </c>
      <c r="E40" s="87" t="s">
        <v>38</v>
      </c>
      <c r="F40" s="83" t="s">
        <v>35</v>
      </c>
      <c r="G40" s="30"/>
      <c r="H40" s="38"/>
      <c r="I40" s="33"/>
      <c r="J40" s="33"/>
      <c r="K40" s="148"/>
      <c r="L40" s="237"/>
      <c r="M40" s="238"/>
      <c r="N40" s="138"/>
      <c r="O40" s="149"/>
      <c r="P40" s="149"/>
      <c r="Q40" s="149"/>
      <c r="R40" s="149"/>
      <c r="S40" s="149"/>
      <c r="T40" s="149"/>
      <c r="U40" s="68"/>
    </row>
    <row r="41" spans="1:21" ht="30" customHeight="1" x14ac:dyDescent="0.3">
      <c r="A41" s="207"/>
      <c r="B41" s="28">
        <f t="shared" si="9"/>
        <v>16</v>
      </c>
      <c r="C41" s="28" t="s">
        <v>16</v>
      </c>
      <c r="D41" s="28">
        <f t="shared" si="6"/>
        <v>17</v>
      </c>
      <c r="E41" s="30"/>
      <c r="F41" s="30"/>
      <c r="G41" s="30"/>
      <c r="H41" s="38"/>
      <c r="I41" s="33"/>
      <c r="J41" s="33"/>
      <c r="K41" s="100" t="s">
        <v>63</v>
      </c>
      <c r="L41" s="150"/>
      <c r="M41" s="72" t="s">
        <v>84</v>
      </c>
      <c r="N41" s="150"/>
      <c r="O41" s="150"/>
      <c r="P41" s="150"/>
      <c r="Q41" s="150"/>
      <c r="R41" s="150"/>
      <c r="S41" s="151">
        <v>2</v>
      </c>
      <c r="T41" s="150"/>
      <c r="U41" s="68"/>
    </row>
    <row r="42" spans="1:21" ht="30" customHeight="1" x14ac:dyDescent="0.3">
      <c r="A42" s="207"/>
      <c r="B42" s="152">
        <f t="shared" si="9"/>
        <v>23</v>
      </c>
      <c r="C42" s="121" t="s">
        <v>16</v>
      </c>
      <c r="D42" s="121">
        <f t="shared" si="6"/>
        <v>24</v>
      </c>
      <c r="E42" s="122"/>
      <c r="F42" s="87" t="s">
        <v>38</v>
      </c>
      <c r="G42" s="30"/>
      <c r="H42" s="38"/>
      <c r="I42" s="38"/>
      <c r="J42" s="153" t="s">
        <v>78</v>
      </c>
      <c r="K42" s="148"/>
      <c r="L42" s="154" t="s">
        <v>55</v>
      </c>
      <c r="M42" s="148"/>
      <c r="N42" s="148"/>
      <c r="O42" s="148"/>
      <c r="P42" s="148"/>
      <c r="Q42" s="148"/>
      <c r="R42" s="148"/>
      <c r="S42" s="148"/>
      <c r="T42" s="155">
        <v>3</v>
      </c>
      <c r="U42" s="68"/>
    </row>
    <row r="43" spans="1:21" ht="30" customHeight="1" thickBot="1" x14ac:dyDescent="0.35">
      <c r="A43" s="208"/>
      <c r="B43" s="156">
        <f t="shared" si="9"/>
        <v>30</v>
      </c>
      <c r="C43" s="156" t="s">
        <v>16</v>
      </c>
      <c r="D43" s="156">
        <f t="shared" si="6"/>
        <v>31</v>
      </c>
      <c r="E43" s="157"/>
      <c r="F43" s="50"/>
      <c r="G43" s="158" t="s">
        <v>39</v>
      </c>
      <c r="H43" s="50"/>
      <c r="I43" s="158" t="s">
        <v>39</v>
      </c>
      <c r="J43" s="221" t="s">
        <v>85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3"/>
      <c r="U43" s="159"/>
    </row>
    <row r="44" spans="1:21" ht="30" customHeight="1" x14ac:dyDescent="0.3">
      <c r="A44" s="207" t="s">
        <v>86</v>
      </c>
      <c r="B44" s="160">
        <f>-25+D43</f>
        <v>6</v>
      </c>
      <c r="C44" s="160" t="s">
        <v>16</v>
      </c>
      <c r="D44" s="160">
        <f t="shared" si="6"/>
        <v>7</v>
      </c>
      <c r="E44" s="122"/>
      <c r="F44" s="87" t="s">
        <v>38</v>
      </c>
      <c r="G44" s="21"/>
      <c r="H44" s="59"/>
      <c r="I44" s="136"/>
      <c r="J44" s="161" t="s">
        <v>87</v>
      </c>
      <c r="K44" s="162" t="s">
        <v>88</v>
      </c>
      <c r="L44" s="137"/>
      <c r="M44" s="137"/>
      <c r="N44" s="137"/>
      <c r="O44" s="163">
        <v>3</v>
      </c>
      <c r="P44" s="137"/>
      <c r="Q44" s="137"/>
      <c r="R44" s="137"/>
      <c r="S44" s="137"/>
      <c r="T44" s="137"/>
      <c r="U44" s="82"/>
    </row>
    <row r="45" spans="1:21" ht="30" customHeight="1" x14ac:dyDescent="0.3">
      <c r="A45" s="207"/>
      <c r="B45" s="28">
        <f t="shared" ref="B45:B47" si="10">6+D44</f>
        <v>13</v>
      </c>
      <c r="C45" s="28" t="s">
        <v>16</v>
      </c>
      <c r="D45" s="28">
        <f t="shared" si="6"/>
        <v>14</v>
      </c>
      <c r="E45" s="122"/>
      <c r="F45" s="83" t="s">
        <v>35</v>
      </c>
      <c r="G45" s="30"/>
      <c r="H45" s="38"/>
      <c r="I45" s="33"/>
      <c r="J45" s="33"/>
      <c r="K45" s="164" t="s">
        <v>88</v>
      </c>
      <c r="L45" s="148"/>
      <c r="M45" s="148"/>
      <c r="N45" s="148"/>
      <c r="O45" s="148"/>
      <c r="P45" s="148"/>
      <c r="Q45" s="165">
        <v>3</v>
      </c>
      <c r="R45" s="148"/>
      <c r="S45" s="148"/>
      <c r="T45" s="148"/>
      <c r="U45" s="68"/>
    </row>
    <row r="46" spans="1:21" ht="30" customHeight="1" x14ac:dyDescent="0.3">
      <c r="A46" s="207"/>
      <c r="B46" s="121">
        <f t="shared" si="10"/>
        <v>20</v>
      </c>
      <c r="C46" s="121" t="s">
        <v>16</v>
      </c>
      <c r="D46" s="121">
        <f t="shared" si="6"/>
        <v>21</v>
      </c>
      <c r="E46" s="122"/>
      <c r="F46" s="30"/>
      <c r="G46" s="30"/>
      <c r="H46" s="38"/>
      <c r="I46" s="33"/>
      <c r="J46" s="33"/>
      <c r="K46" s="148"/>
      <c r="L46" s="148"/>
      <c r="M46" s="72" t="s">
        <v>89</v>
      </c>
      <c r="N46" s="154" t="s">
        <v>55</v>
      </c>
      <c r="O46" s="148"/>
      <c r="P46" s="148"/>
      <c r="Q46" s="148"/>
      <c r="R46" s="148"/>
      <c r="S46" s="148"/>
      <c r="T46" s="155">
        <v>4</v>
      </c>
      <c r="U46" s="68"/>
    </row>
    <row r="47" spans="1:21" ht="30" customHeight="1" thickBot="1" x14ac:dyDescent="0.35">
      <c r="A47" s="208"/>
      <c r="B47" s="156">
        <f t="shared" si="10"/>
        <v>27</v>
      </c>
      <c r="C47" s="156" t="s">
        <v>16</v>
      </c>
      <c r="D47" s="28">
        <f t="shared" si="6"/>
        <v>28</v>
      </c>
      <c r="E47" s="122"/>
      <c r="F47" s="87" t="s">
        <v>38</v>
      </c>
      <c r="G47" s="124"/>
      <c r="H47" s="74"/>
      <c r="I47" s="125"/>
      <c r="J47" s="166" t="s">
        <v>88</v>
      </c>
      <c r="K47" s="167"/>
      <c r="L47" s="167"/>
      <c r="M47" s="167"/>
      <c r="N47" s="167"/>
      <c r="O47" s="167"/>
      <c r="P47" s="167"/>
      <c r="Q47" s="167"/>
      <c r="R47" s="167"/>
      <c r="S47" s="168">
        <v>3</v>
      </c>
      <c r="T47" s="167"/>
      <c r="U47" s="94"/>
    </row>
    <row r="48" spans="1:21" ht="30" customHeight="1" x14ac:dyDescent="0.3">
      <c r="A48" s="206" t="s">
        <v>90</v>
      </c>
      <c r="B48" s="169">
        <f t="shared" ref="B48" si="11">D47-24</f>
        <v>4</v>
      </c>
      <c r="C48" s="169" t="s">
        <v>16</v>
      </c>
      <c r="D48" s="169">
        <f t="shared" si="6"/>
        <v>5</v>
      </c>
      <c r="E48" s="129"/>
      <c r="F48" s="49"/>
      <c r="G48" s="49"/>
      <c r="H48" s="76"/>
      <c r="I48" s="110"/>
      <c r="J48" s="170" t="s">
        <v>88</v>
      </c>
      <c r="K48" s="171" t="s">
        <v>91</v>
      </c>
      <c r="L48" s="27"/>
      <c r="M48" s="27"/>
      <c r="N48" s="27"/>
      <c r="O48" s="27"/>
      <c r="P48" s="172" t="s">
        <v>41</v>
      </c>
      <c r="Q48" s="27"/>
      <c r="R48" s="27"/>
      <c r="S48" s="27"/>
      <c r="T48" s="27"/>
      <c r="U48" s="62"/>
    </row>
    <row r="49" spans="1:21" ht="30" customHeight="1" x14ac:dyDescent="0.3">
      <c r="A49" s="207"/>
      <c r="B49" s="28">
        <f t="shared" ref="B49:B51" si="12">6+D48</f>
        <v>11</v>
      </c>
      <c r="C49" s="28" t="s">
        <v>16</v>
      </c>
      <c r="D49" s="28">
        <f t="shared" si="6"/>
        <v>12</v>
      </c>
      <c r="E49" s="122"/>
      <c r="F49" s="83" t="s">
        <v>35</v>
      </c>
      <c r="G49" s="30"/>
      <c r="H49" s="38"/>
      <c r="I49" s="33"/>
      <c r="J49" s="173" t="s">
        <v>72</v>
      </c>
      <c r="K49" s="174" t="s">
        <v>91</v>
      </c>
      <c r="L49" s="37"/>
      <c r="N49" s="37"/>
      <c r="O49" s="37"/>
      <c r="P49" s="37"/>
      <c r="Q49" s="112">
        <v>4</v>
      </c>
      <c r="R49" s="37"/>
      <c r="S49" s="37"/>
      <c r="T49" s="37"/>
      <c r="U49" s="68"/>
    </row>
    <row r="50" spans="1:21" ht="30" customHeight="1" x14ac:dyDescent="0.3">
      <c r="A50" s="207"/>
      <c r="B50" s="121">
        <f t="shared" si="12"/>
        <v>18</v>
      </c>
      <c r="C50" s="121" t="s">
        <v>16</v>
      </c>
      <c r="D50" s="121">
        <f t="shared" si="6"/>
        <v>19</v>
      </c>
      <c r="E50" s="122"/>
      <c r="F50" s="30"/>
      <c r="G50" s="30"/>
      <c r="H50" s="38"/>
      <c r="I50" s="33"/>
      <c r="J50" s="68"/>
      <c r="K50" s="37"/>
      <c r="L50" s="37"/>
      <c r="M50" s="37"/>
      <c r="N50" s="37"/>
      <c r="O50" s="86">
        <v>4</v>
      </c>
      <c r="P50" s="37"/>
      <c r="Q50" s="37"/>
      <c r="R50" s="37"/>
      <c r="S50" s="37"/>
      <c r="T50" s="114">
        <v>5</v>
      </c>
      <c r="U50" s="68"/>
    </row>
    <row r="51" spans="1:21" ht="30" customHeight="1" thickBot="1" x14ac:dyDescent="0.35">
      <c r="A51" s="208"/>
      <c r="B51" s="28">
        <f t="shared" si="12"/>
        <v>25</v>
      </c>
      <c r="C51" s="28" t="s">
        <v>16</v>
      </c>
      <c r="D51" s="28">
        <f t="shared" si="6"/>
        <v>26</v>
      </c>
      <c r="E51" s="122"/>
      <c r="F51" s="30"/>
      <c r="G51" s="30"/>
      <c r="H51" s="38"/>
      <c r="I51" s="33"/>
      <c r="J51" s="175" t="s">
        <v>91</v>
      </c>
      <c r="K51" s="37"/>
      <c r="L51" s="37"/>
      <c r="M51" s="37"/>
      <c r="N51" s="37"/>
      <c r="O51" s="37"/>
      <c r="P51" s="37"/>
      <c r="Q51" s="56"/>
      <c r="R51" s="56"/>
      <c r="S51" s="176">
        <v>4</v>
      </c>
      <c r="T51" s="56"/>
      <c r="U51" s="68"/>
    </row>
    <row r="52" spans="1:21" ht="30" customHeight="1" x14ac:dyDescent="0.3">
      <c r="A52" s="206" t="s">
        <v>92</v>
      </c>
      <c r="B52" s="169">
        <f>D51-25</f>
        <v>1</v>
      </c>
      <c r="C52" s="169" t="s">
        <v>16</v>
      </c>
      <c r="D52" s="169">
        <f t="shared" si="6"/>
        <v>2</v>
      </c>
      <c r="E52" s="129"/>
      <c r="F52" s="49"/>
      <c r="G52" s="49"/>
      <c r="H52" s="76"/>
      <c r="I52" s="110"/>
      <c r="J52" s="177" t="s">
        <v>91</v>
      </c>
      <c r="K52" s="27"/>
      <c r="L52" s="27"/>
      <c r="M52" s="27"/>
      <c r="N52" s="27"/>
      <c r="O52" s="27"/>
      <c r="P52" s="27"/>
      <c r="Q52" s="27"/>
      <c r="R52" s="27"/>
      <c r="S52" s="27"/>
      <c r="T52" s="178">
        <v>6</v>
      </c>
      <c r="U52" s="62"/>
    </row>
    <row r="53" spans="1:21" ht="30" customHeight="1" x14ac:dyDescent="0.3">
      <c r="A53" s="207"/>
      <c r="B53" s="28">
        <f t="shared" ref="B53:B56" si="13">6+D52</f>
        <v>8</v>
      </c>
      <c r="C53" s="28" t="s">
        <v>16</v>
      </c>
      <c r="D53" s="28">
        <f t="shared" si="6"/>
        <v>9</v>
      </c>
      <c r="E53" s="122"/>
      <c r="F53" s="30"/>
      <c r="G53" s="30"/>
      <c r="H53" s="38"/>
      <c r="I53" s="33"/>
      <c r="J53" s="33"/>
      <c r="K53" s="33"/>
      <c r="L53" s="37"/>
      <c r="M53" s="72" t="s">
        <v>93</v>
      </c>
      <c r="N53" s="37"/>
      <c r="O53" s="37"/>
      <c r="P53" s="37"/>
      <c r="Q53" s="112">
        <v>5</v>
      </c>
      <c r="R53" s="37"/>
      <c r="S53" s="37"/>
      <c r="T53" s="37"/>
      <c r="U53" s="68"/>
    </row>
    <row r="54" spans="1:21" ht="30" customHeight="1" x14ac:dyDescent="0.3">
      <c r="A54" s="207"/>
      <c r="B54" s="121">
        <f t="shared" si="13"/>
        <v>15</v>
      </c>
      <c r="C54" s="121" t="s">
        <v>16</v>
      </c>
      <c r="D54" s="121">
        <f t="shared" si="6"/>
        <v>16</v>
      </c>
      <c r="E54" s="122"/>
      <c r="F54" s="83" t="s">
        <v>35</v>
      </c>
      <c r="G54" s="30"/>
      <c r="H54" s="38"/>
      <c r="I54" s="33"/>
      <c r="J54" s="179" t="s">
        <v>41</v>
      </c>
      <c r="K54" s="37"/>
      <c r="L54" s="91" t="s">
        <v>72</v>
      </c>
      <c r="M54" s="37"/>
      <c r="N54" s="37"/>
      <c r="O54" s="37"/>
      <c r="P54" s="37"/>
      <c r="Q54" s="37"/>
      <c r="R54" s="37"/>
      <c r="S54" s="37"/>
      <c r="T54" s="37"/>
      <c r="U54" s="68"/>
    </row>
    <row r="55" spans="1:21" ht="30" customHeight="1" x14ac:dyDescent="0.3">
      <c r="A55" s="207"/>
      <c r="B55" s="69">
        <f t="shared" si="13"/>
        <v>22</v>
      </c>
      <c r="C55" s="28" t="s">
        <v>16</v>
      </c>
      <c r="D55" s="28">
        <f t="shared" si="6"/>
        <v>23</v>
      </c>
      <c r="E55" s="180" t="s">
        <v>94</v>
      </c>
      <c r="F55" s="30"/>
      <c r="G55" s="30"/>
      <c r="H55" s="38"/>
      <c r="I55" s="33"/>
      <c r="J55" s="68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68"/>
    </row>
    <row r="56" spans="1:21" ht="30" customHeight="1" thickBot="1" x14ac:dyDescent="0.35">
      <c r="A56" s="208"/>
      <c r="B56" s="156">
        <f t="shared" si="13"/>
        <v>29</v>
      </c>
      <c r="C56" s="156" t="s">
        <v>16</v>
      </c>
      <c r="D56" s="156">
        <f t="shared" si="6"/>
        <v>30</v>
      </c>
      <c r="E56" s="181"/>
      <c r="F56" s="181"/>
      <c r="G56" s="181"/>
      <c r="H56" s="181"/>
      <c r="I56" s="181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</row>
    <row r="57" spans="1:21" ht="30" customHeight="1" x14ac:dyDescent="0.3">
      <c r="A57" s="206" t="s">
        <v>15</v>
      </c>
      <c r="B57" s="19">
        <f>-24+D56</f>
        <v>6</v>
      </c>
      <c r="C57" s="19" t="s">
        <v>16</v>
      </c>
      <c r="D57" s="19">
        <f t="shared" si="6"/>
        <v>7</v>
      </c>
      <c r="E57" s="49"/>
      <c r="F57" s="49"/>
      <c r="G57" s="49"/>
      <c r="H57" s="76"/>
      <c r="I57" s="110"/>
      <c r="J57" s="24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62"/>
    </row>
    <row r="58" spans="1:21" ht="30" customHeight="1" x14ac:dyDescent="0.3">
      <c r="A58" s="207"/>
      <c r="B58" s="28">
        <f>6+D57</f>
        <v>13</v>
      </c>
      <c r="C58" s="28" t="s">
        <v>16</v>
      </c>
      <c r="D58" s="28">
        <f t="shared" si="6"/>
        <v>14</v>
      </c>
      <c r="E58" s="21"/>
      <c r="F58" s="21"/>
      <c r="G58" s="21"/>
      <c r="H58" s="59"/>
      <c r="I58" s="136"/>
      <c r="J58" s="34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82"/>
    </row>
    <row r="59" spans="1:21" ht="30" customHeight="1" x14ac:dyDescent="0.3">
      <c r="A59" s="207"/>
      <c r="B59" s="28">
        <f>6+D58</f>
        <v>20</v>
      </c>
      <c r="C59" s="28" t="s">
        <v>16</v>
      </c>
      <c r="D59" s="28">
        <f t="shared" si="6"/>
        <v>21</v>
      </c>
      <c r="E59" s="21"/>
      <c r="F59" s="21"/>
      <c r="G59" s="21"/>
      <c r="H59" s="59"/>
      <c r="I59" s="136"/>
      <c r="J59" s="34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82"/>
    </row>
    <row r="60" spans="1:21" ht="30" customHeight="1" thickBot="1" x14ac:dyDescent="0.35">
      <c r="A60" s="208"/>
      <c r="B60" s="40">
        <f>6+D59</f>
        <v>27</v>
      </c>
      <c r="C60" s="40" t="s">
        <v>16</v>
      </c>
      <c r="D60" s="40">
        <f t="shared" si="6"/>
        <v>28</v>
      </c>
      <c r="E60" s="42"/>
      <c r="F60" s="42"/>
      <c r="G60" s="42"/>
      <c r="H60" s="43"/>
      <c r="I60" s="187"/>
      <c r="J60" s="188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108"/>
    </row>
    <row r="61" spans="1:21" ht="30" customHeight="1" x14ac:dyDescent="0.3">
      <c r="A61" s="247" t="s">
        <v>95</v>
      </c>
      <c r="B61" s="247"/>
      <c r="C61" s="247"/>
      <c r="D61" s="247"/>
      <c r="E61" s="245"/>
      <c r="F61" s="245"/>
      <c r="G61" s="245"/>
      <c r="H61" s="245"/>
      <c r="I61" s="245"/>
      <c r="J61" s="245"/>
      <c r="K61" s="245"/>
      <c r="L61" s="249"/>
      <c r="M61" s="251" t="s">
        <v>21</v>
      </c>
      <c r="N61" s="253"/>
      <c r="O61" s="245"/>
      <c r="P61" s="245"/>
      <c r="Q61" s="255"/>
      <c r="R61" s="245"/>
      <c r="S61" s="245"/>
      <c r="T61" s="245"/>
      <c r="U61" s="245"/>
    </row>
    <row r="62" spans="1:21" ht="30" customHeight="1" x14ac:dyDescent="0.3">
      <c r="A62" s="248"/>
      <c r="B62" s="248"/>
      <c r="C62" s="248"/>
      <c r="D62" s="248"/>
      <c r="E62" s="246"/>
      <c r="F62" s="246"/>
      <c r="G62" s="246"/>
      <c r="H62" s="246"/>
      <c r="I62" s="246"/>
      <c r="J62" s="246"/>
      <c r="K62" s="246"/>
      <c r="L62" s="250"/>
      <c r="M62" s="252"/>
      <c r="N62" s="254"/>
      <c r="O62" s="246"/>
      <c r="P62" s="246"/>
      <c r="Q62" s="245"/>
      <c r="R62" s="246"/>
      <c r="S62" s="246"/>
      <c r="T62" s="246"/>
      <c r="U62" s="246"/>
    </row>
    <row r="63" spans="1:21" ht="30" customHeight="1" x14ac:dyDescent="0.3">
      <c r="C63" s="184"/>
      <c r="E63" s="185"/>
      <c r="F63" s="185"/>
      <c r="G63" s="185"/>
      <c r="H63" s="185"/>
      <c r="I63" s="185"/>
    </row>
    <row r="64" spans="1:21" ht="30" customHeight="1" x14ac:dyDescent="0.3">
      <c r="B64" s="12"/>
      <c r="D64" s="12"/>
      <c r="E64" s="185"/>
      <c r="F64" s="185"/>
      <c r="G64" s="185"/>
      <c r="H64" s="185"/>
      <c r="I64" s="185"/>
    </row>
    <row r="65" spans="2:9" ht="30" customHeight="1" x14ac:dyDescent="0.3">
      <c r="B65" s="12"/>
      <c r="D65" s="12"/>
      <c r="E65" s="185"/>
      <c r="F65" s="185"/>
      <c r="G65" s="185"/>
      <c r="H65" s="185"/>
      <c r="I65" s="185"/>
    </row>
    <row r="66" spans="2:9" ht="30" customHeight="1" x14ac:dyDescent="0.3">
      <c r="B66" s="12"/>
      <c r="D66" s="12"/>
      <c r="E66" s="185"/>
      <c r="F66" s="185"/>
      <c r="G66" s="185"/>
      <c r="H66" s="185"/>
      <c r="I66" s="185"/>
    </row>
    <row r="67" spans="2:9" ht="30" customHeight="1" x14ac:dyDescent="0.3">
      <c r="B67" s="12"/>
      <c r="D67" s="12"/>
      <c r="E67" s="185"/>
      <c r="F67" s="185"/>
      <c r="G67" s="185"/>
      <c r="H67" s="185"/>
      <c r="I67" s="185"/>
    </row>
  </sheetData>
  <mergeCells count="69">
    <mergeCell ref="Q61:Q62"/>
    <mergeCell ref="R61:R62"/>
    <mergeCell ref="S61:S62"/>
    <mergeCell ref="T61:T62"/>
    <mergeCell ref="U61:U62"/>
    <mergeCell ref="A61:D62"/>
    <mergeCell ref="K61:K62"/>
    <mergeCell ref="L61:L62"/>
    <mergeCell ref="M61:M62"/>
    <mergeCell ref="N61:N62"/>
    <mergeCell ref="O61:O62"/>
    <mergeCell ref="P61:P62"/>
    <mergeCell ref="E61:E62"/>
    <mergeCell ref="F61:F62"/>
    <mergeCell ref="G61:G62"/>
    <mergeCell ref="H61:H62"/>
    <mergeCell ref="I61:I62"/>
    <mergeCell ref="J61:J62"/>
    <mergeCell ref="A44:A47"/>
    <mergeCell ref="A48:A51"/>
    <mergeCell ref="A52:A56"/>
    <mergeCell ref="A57:A60"/>
    <mergeCell ref="A35:A38"/>
    <mergeCell ref="L35:M36"/>
    <mergeCell ref="O36:P37"/>
    <mergeCell ref="Q37:S38"/>
    <mergeCell ref="A39:A43"/>
    <mergeCell ref="L39:M40"/>
    <mergeCell ref="J43:T43"/>
    <mergeCell ref="A26:A30"/>
    <mergeCell ref="E29:I30"/>
    <mergeCell ref="J29:O30"/>
    <mergeCell ref="P29:U30"/>
    <mergeCell ref="A31:A34"/>
    <mergeCell ref="G31:G32"/>
    <mergeCell ref="I31:I32"/>
    <mergeCell ref="S16:S17"/>
    <mergeCell ref="T16:T17"/>
    <mergeCell ref="U16:U17"/>
    <mergeCell ref="A17:A21"/>
    <mergeCell ref="L21:S21"/>
    <mergeCell ref="Q16:Q17"/>
    <mergeCell ref="R16:R17"/>
    <mergeCell ref="A22:A25"/>
    <mergeCell ref="M16:M17"/>
    <mergeCell ref="N16:N17"/>
    <mergeCell ref="O16:O17"/>
    <mergeCell ref="P16:P17"/>
    <mergeCell ref="G16:G17"/>
    <mergeCell ref="H16:H17"/>
    <mergeCell ref="I16:I17"/>
    <mergeCell ref="J16:J17"/>
    <mergeCell ref="K16:K17"/>
    <mergeCell ref="L16:L17"/>
    <mergeCell ref="A8:A11"/>
    <mergeCell ref="I8:I9"/>
    <mergeCell ref="A12:A16"/>
    <mergeCell ref="P12:Q12"/>
    <mergeCell ref="B16:B17"/>
    <mergeCell ref="C16:C17"/>
    <mergeCell ref="D16:D17"/>
    <mergeCell ref="E16:E17"/>
    <mergeCell ref="F16:F17"/>
    <mergeCell ref="A1:D1"/>
    <mergeCell ref="E1:I1"/>
    <mergeCell ref="E2:G2"/>
    <mergeCell ref="H2:I2"/>
    <mergeCell ref="A3:A7"/>
    <mergeCell ref="G4:G5"/>
  </mergeCells>
  <printOptions horizontalCentered="1" verticalCentered="1"/>
  <pageMargins left="0.25" right="0.25" top="0.75" bottom="0.75" header="0.3" footer="0.3"/>
  <pageSetup paperSize="9" scale="28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Termínovka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cp:lastPrinted>2023-06-23T05:11:07Z</cp:lastPrinted>
  <dcterms:created xsi:type="dcterms:W3CDTF">2023-06-23T04:57:24Z</dcterms:created>
  <dcterms:modified xsi:type="dcterms:W3CDTF">2023-07-05T12:18:57Z</dcterms:modified>
</cp:coreProperties>
</file>